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xASNA Website\"/>
    </mc:Choice>
  </mc:AlternateContent>
  <xr:revisionPtr revIDLastSave="0" documentId="8_{D49D277A-23A7-43DF-B0B9-DB9485C8952E}" xr6:coauthVersionLast="47" xr6:coauthVersionMax="47" xr10:uidLastSave="{00000000-0000-0000-0000-000000000000}"/>
  <bookViews>
    <workbookView xWindow="-108" yWindow="-108" windowWidth="23256" windowHeight="13896" xr2:uid="{E486B536-DF67-4D61-9BCA-96C0BFAB1746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F6" i="1"/>
  <c r="L53" i="1"/>
  <c r="L52" i="1"/>
  <c r="L51" i="1"/>
  <c r="L50" i="1"/>
  <c r="L49" i="1"/>
  <c r="L26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29" i="1"/>
  <c r="L23" i="1"/>
  <c r="L22" i="1"/>
  <c r="F15" i="1"/>
  <c r="F14" i="1"/>
  <c r="F11" i="1"/>
  <c r="F69" i="1"/>
  <c r="L6" i="1"/>
  <c r="L7" i="1" s="1"/>
  <c r="L63" i="1" s="1"/>
  <c r="F7" i="1"/>
  <c r="F8" i="1"/>
  <c r="F9" i="1"/>
  <c r="F10" i="1"/>
  <c r="L10" i="1"/>
  <c r="F12" i="1"/>
  <c r="L11" i="1"/>
  <c r="F13" i="1"/>
  <c r="L12" i="1"/>
  <c r="L13" i="1"/>
  <c r="L14" i="1"/>
  <c r="L15" i="1"/>
  <c r="L16" i="1"/>
  <c r="L17" i="1"/>
  <c r="F16" i="1"/>
  <c r="L18" i="1"/>
  <c r="F17" i="1"/>
  <c r="L19" i="1"/>
  <c r="F18" i="1"/>
  <c r="L20" i="1"/>
  <c r="L21" i="1"/>
  <c r="F19" i="1"/>
  <c r="F20" i="1"/>
  <c r="F21" i="1"/>
  <c r="L24" i="1"/>
  <c r="F22" i="1"/>
  <c r="F23" i="1"/>
  <c r="F24" i="1"/>
  <c r="F25" i="1"/>
  <c r="L31" i="1"/>
  <c r="L32" i="1"/>
  <c r="L33" i="1"/>
  <c r="L34" i="1"/>
  <c r="L35" i="1"/>
  <c r="L36" i="1"/>
  <c r="L37" i="1"/>
  <c r="L38" i="1"/>
  <c r="L39" i="1"/>
  <c r="L40" i="1"/>
  <c r="L41" i="1"/>
  <c r="L42" i="1"/>
  <c r="L47" i="1"/>
  <c r="L48" i="1"/>
  <c r="L54" i="1"/>
  <c r="L55" i="1"/>
  <c r="F67" i="1"/>
  <c r="F68" i="1"/>
  <c r="F70" i="1"/>
  <c r="F71" i="1"/>
  <c r="I76" i="1"/>
  <c r="F89" i="1"/>
  <c r="F90" i="1" l="1"/>
  <c r="L62" i="1" s="1"/>
  <c r="F64" i="1"/>
  <c r="L60" i="1" s="1"/>
  <c r="L56" i="1"/>
  <c r="L66" i="1" s="1"/>
  <c r="L43" i="1"/>
  <c r="L65" i="1" s="1"/>
  <c r="L28" i="1"/>
  <c r="L64" i="1" s="1"/>
  <c r="F72" i="1"/>
  <c r="L61" i="1" s="1"/>
  <c r="F26" i="1"/>
  <c r="L59" i="1" s="1"/>
  <c r="L67" i="1" l="1"/>
  <c r="I77" i="1" s="1"/>
  <c r="I78" i="1" s="1"/>
</calcChain>
</file>

<file path=xl/sharedStrings.xml><?xml version="1.0" encoding="utf-8"?>
<sst xmlns="http://schemas.openxmlformats.org/spreadsheetml/2006/main" count="182" uniqueCount="159">
  <si>
    <t>Section A</t>
  </si>
  <si>
    <t xml:space="preserve">Basic Text                            </t>
  </si>
  <si>
    <t xml:space="preserve">It Works How &amp; Why         </t>
  </si>
  <si>
    <t>$ Total</t>
  </si>
  <si>
    <t>10 Year Bronze Medallion</t>
  </si>
  <si>
    <t xml:space="preserve">  9 Year Bronze Medallion</t>
  </si>
  <si>
    <t xml:space="preserve">  8 Year Bronze Medallion</t>
  </si>
  <si>
    <t xml:space="preserve">  7 Year Bronze Medallion</t>
  </si>
  <si>
    <t xml:space="preserve">  6 Year Bronze Medallion</t>
  </si>
  <si>
    <t xml:space="preserve">  5 Year Bronze Medallion</t>
  </si>
  <si>
    <t xml:space="preserve">  4 Year Bronze Medallion</t>
  </si>
  <si>
    <t xml:space="preserve">  3 Year Bronze Medallion</t>
  </si>
  <si>
    <t xml:space="preserve">  2 Year Bronze Medallion</t>
  </si>
  <si>
    <t xml:space="preserve">  1 Year Bronze Medallion</t>
  </si>
  <si>
    <t>____ Year Bronze Medallion</t>
  </si>
  <si>
    <t>#1 Who, What, How &amp; Why</t>
  </si>
  <si>
    <t>#5 Another Look</t>
  </si>
  <si>
    <t>#7 Am I An Addict</t>
  </si>
  <si>
    <t>#8 Just For Today</t>
  </si>
  <si>
    <t>#9 Living the Program</t>
  </si>
  <si>
    <t>#11 Sponsorship</t>
  </si>
  <si>
    <t>#14 One Addict's Experience</t>
  </si>
  <si>
    <t>#16 For the Newcomer</t>
  </si>
  <si>
    <t>#19 Self Acceptance</t>
  </si>
  <si>
    <t>#20 H&amp;I and NA Member</t>
  </si>
  <si>
    <t>#22 Welcome to NA</t>
  </si>
  <si>
    <t>#23 Staying Clean on the Outside</t>
  </si>
  <si>
    <t>#10 Working Step 4</t>
  </si>
  <si>
    <t>#17 For Those in Treatment</t>
  </si>
  <si>
    <t>#21 The Loner</t>
  </si>
  <si>
    <t>NA/A Resource in Community</t>
  </si>
  <si>
    <t>Behind the Walls</t>
  </si>
  <si>
    <t>Group Booklet-Starter Kit</t>
  </si>
  <si>
    <t>Welcome</t>
  </si>
  <si>
    <t>60 Days</t>
  </si>
  <si>
    <t>90 Days</t>
  </si>
  <si>
    <t>6 Months</t>
  </si>
  <si>
    <t>9 Months</t>
  </si>
  <si>
    <t>1 Year</t>
  </si>
  <si>
    <t>18 Months</t>
  </si>
  <si>
    <t>Section G</t>
  </si>
  <si>
    <t>Treasurer's Handbook</t>
  </si>
  <si>
    <t>Group Treasurer's Wkbk</t>
  </si>
  <si>
    <t>12 Concepts</t>
  </si>
  <si>
    <t>Section H</t>
  </si>
  <si>
    <t>Group Reading (7)</t>
  </si>
  <si>
    <t>Group Reading (7) Span</t>
  </si>
  <si>
    <t xml:space="preserve"> $ Total</t>
  </si>
  <si>
    <t>PR Handbook</t>
  </si>
  <si>
    <t>#32 Principles &amp; Leadership in NA</t>
  </si>
  <si>
    <t>#31 NA Group &amp; Medication</t>
  </si>
  <si>
    <t>Group Business Meeting/SP</t>
  </si>
  <si>
    <t>Disruptive&amp;Violent Behavior/SP</t>
  </si>
  <si>
    <t>(8 pocket) Literature Rack</t>
  </si>
  <si>
    <t xml:space="preserve">#2 The Group                                    </t>
  </si>
  <si>
    <t xml:space="preserve">H&amp;I Handbookw/CD    </t>
  </si>
  <si>
    <t>#26  Accessibiltiy Those/Add. Needs</t>
  </si>
  <si>
    <t>Mini It Works How &amp; Why</t>
  </si>
  <si>
    <t>Group Trusted Servant</t>
  </si>
  <si>
    <t>In Time of Illness  Revised</t>
  </si>
  <si>
    <t>#28 Funding NA Services -Revised</t>
  </si>
  <si>
    <t>Membership Survey</t>
  </si>
  <si>
    <t>Information about NA</t>
  </si>
  <si>
    <t>Impossible Dream</t>
  </si>
  <si>
    <t>Price</t>
  </si>
  <si>
    <t xml:space="preserve">Vinyl Banner (28X40)            </t>
  </si>
  <si>
    <t xml:space="preserve">(16 pocket) Literature Rack  </t>
  </si>
  <si>
    <t xml:space="preserve">(20 pocket) Literature Rack    </t>
  </si>
  <si>
    <t xml:space="preserve">Just for Today Journal             </t>
  </si>
  <si>
    <t xml:space="preserve">Guide to Local Service           </t>
  </si>
  <si>
    <t xml:space="preserve">Section F  Medallions </t>
  </si>
  <si>
    <t>Group Starter Kit</t>
  </si>
  <si>
    <t>H &amp; I Basics</t>
  </si>
  <si>
    <t>PR Basics</t>
  </si>
  <si>
    <t>Social Media</t>
  </si>
  <si>
    <t>S.E. Basic Text</t>
  </si>
  <si>
    <t>S.E. (Guiding Principles)</t>
  </si>
  <si>
    <t>Guiding Principles</t>
  </si>
  <si>
    <t xml:space="preserve">Intro Guide to NA     </t>
  </si>
  <si>
    <t>White Book</t>
  </si>
  <si>
    <t>JFT Daily Med/SP</t>
  </si>
  <si>
    <t>It Works How &amp; Why/SP</t>
  </si>
  <si>
    <t>White Book/SP</t>
  </si>
  <si>
    <t>Mini B.T.</t>
  </si>
  <si>
    <t>JFT Daily Meditation</t>
  </si>
  <si>
    <t xml:space="preserve">Step Working Guide   </t>
  </si>
  <si>
    <t>#</t>
  </si>
  <si>
    <t>Living Clean/TJC</t>
  </si>
  <si>
    <t>Mini JFT Daily Med</t>
  </si>
  <si>
    <t>EN Or SP</t>
  </si>
  <si>
    <t>Section E</t>
  </si>
  <si>
    <t>Welcome Chips @ .70c each</t>
  </si>
  <si>
    <t xml:space="preserve">    MONEY ORDERS ONLY</t>
  </si>
  <si>
    <t>(Minus) Lit Total</t>
  </si>
  <si>
    <t>Area Donation</t>
  </si>
  <si>
    <t>NA &amp; Person Receiving Medication</t>
  </si>
  <si>
    <t xml:space="preserve">Section A Total: </t>
  </si>
  <si>
    <t xml:space="preserve">Section B Total: </t>
  </si>
  <si>
    <t>Total</t>
  </si>
  <si>
    <t xml:space="preserve">Section C Total: </t>
  </si>
  <si>
    <t xml:space="preserve">Section D Total: </t>
  </si>
  <si>
    <t>Decade</t>
  </si>
  <si>
    <t xml:space="preserve">Section E Total: </t>
  </si>
  <si>
    <t xml:space="preserve">Section F Total: </t>
  </si>
  <si>
    <t>Lit. Comm Handbook</t>
  </si>
  <si>
    <t>NA Newsletter Handbook</t>
  </si>
  <si>
    <t xml:space="preserve">Section G Total: </t>
  </si>
  <si>
    <t>Section C</t>
  </si>
  <si>
    <t xml:space="preserve">Section H Total: </t>
  </si>
  <si>
    <t>Set of (3)Vinyl Banners (28x40)</t>
  </si>
  <si>
    <t>A:</t>
  </si>
  <si>
    <t>B:</t>
  </si>
  <si>
    <t>C:</t>
  </si>
  <si>
    <t>D:</t>
  </si>
  <si>
    <t>E:</t>
  </si>
  <si>
    <t>F:</t>
  </si>
  <si>
    <t>G:</t>
  </si>
  <si>
    <t>H:</t>
  </si>
  <si>
    <t>Section Sub-Totals</t>
  </si>
  <si>
    <t>TOTAL:</t>
  </si>
  <si>
    <t>Money Order #1</t>
  </si>
  <si>
    <r>
      <t xml:space="preserve">Money Order #2 </t>
    </r>
    <r>
      <rPr>
        <i/>
        <sz val="11"/>
        <color indexed="8"/>
        <rFont val="Calibri"/>
        <family val="2"/>
      </rPr>
      <t>(if applicable)</t>
    </r>
  </si>
  <si>
    <r>
      <t xml:space="preserve">Money Order #3 </t>
    </r>
    <r>
      <rPr>
        <i/>
        <sz val="11"/>
        <color indexed="8"/>
        <rFont val="Calibri"/>
        <family val="2"/>
      </rPr>
      <t>(if applicable)</t>
    </r>
  </si>
  <si>
    <t>Totals</t>
  </si>
  <si>
    <t>Group Address:</t>
  </si>
  <si>
    <t>BRONX AREA GROUP LITERATURE DISTRIBUTION ORDER FORM</t>
  </si>
  <si>
    <t>GROUP GSR NAME:</t>
  </si>
  <si>
    <t>DATE:</t>
  </si>
  <si>
    <t>GROUP NAME:</t>
  </si>
  <si>
    <t>GROUP GSR PHONE NUMBER:</t>
  </si>
  <si>
    <t>Meeting Day:</t>
  </si>
  <si>
    <t>Meeting Time:</t>
  </si>
  <si>
    <t>#15 PR &amp; the NA Program</t>
  </si>
  <si>
    <t>#24 Money Matters</t>
  </si>
  <si>
    <t>A Spirital Principle A Day</t>
  </si>
  <si>
    <t>White Book Special Edition</t>
  </si>
  <si>
    <t>Sponsorship</t>
  </si>
  <si>
    <t>15 Years</t>
  </si>
  <si>
    <t>Decades</t>
  </si>
  <si>
    <t>25 Years</t>
  </si>
  <si>
    <t>30 Years</t>
  </si>
  <si>
    <t>30 days</t>
  </si>
  <si>
    <t>11 Year Bronze Medallion</t>
  </si>
  <si>
    <t>12  Year Bronze Medallion</t>
  </si>
  <si>
    <t>Insurance</t>
  </si>
  <si>
    <t>#30 Mental Health In Recovery</t>
  </si>
  <si>
    <t>Survival Kit</t>
  </si>
  <si>
    <t xml:space="preserve"> 5 Years</t>
  </si>
  <si>
    <t xml:space="preserve">Multiple Years </t>
  </si>
  <si>
    <t>N Price</t>
  </si>
  <si>
    <t>Introduction to NA Meeting/SP</t>
  </si>
  <si>
    <t>#13 By Young Addicts, For Young Addicts</t>
  </si>
  <si>
    <t>#12 Triangle of Self Obsession</t>
  </si>
  <si>
    <t>#27 For the Parents/Guardian</t>
  </si>
  <si>
    <t>#6 Recovery &amp; Relapse</t>
  </si>
  <si>
    <t>Total of  Money Order(s)</t>
  </si>
  <si>
    <t>Section D (Keytags @ .75)</t>
  </si>
  <si>
    <t>Section B (Ips @ .45c each)</t>
  </si>
  <si>
    <t>Form Revised 3/1/2026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</si>
</sst>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sz val="16"/>
      <color theme="1"/>
      <name val="Cooper Black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</borders>
  <cellStyleXfs count="2">
    <xf numFmtId="0" fontId="0" fillId="0" borderId="0"/>
    <xf numFmtId="0" fontId="4" fillId="2" borderId="38" applyNumberFormat="0" applyFont="0" applyAlignment="0" applyProtection="0"/>
  </cellStyleXfs>
  <cellXfs count="133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9" fillId="0" borderId="0" xfId="0" applyFont="1" applyAlignment="1" applyProtection="1">
      <alignment vertical="top"/>
      <protection locked="0"/>
    </xf>
    <xf numFmtId="0" fontId="6" fillId="2" borderId="1" xfId="1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right"/>
      <protection locked="0"/>
    </xf>
    <xf numFmtId="0" fontId="10" fillId="0" borderId="2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0" fillId="0" borderId="0" xfId="0" applyFont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8" fontId="0" fillId="0" borderId="0" xfId="0" applyNumberFormat="1" applyProtection="1">
      <protection locked="0"/>
    </xf>
    <xf numFmtId="0" fontId="1" fillId="0" borderId="8" xfId="1" applyFont="1" applyFill="1" applyBorder="1" applyAlignment="1" applyProtection="1">
      <alignment horizontal="right"/>
      <protection locked="0"/>
    </xf>
    <xf numFmtId="0" fontId="4" fillId="0" borderId="8" xfId="1" applyFont="1" applyFill="1" applyBorder="1" applyAlignment="1" applyProtection="1">
      <alignment horizontal="right"/>
      <protection locked="0"/>
    </xf>
    <xf numFmtId="8" fontId="6" fillId="0" borderId="7" xfId="1" applyNumberFormat="1" applyFont="1" applyFill="1" applyBorder="1" applyProtection="1">
      <protection locked="0"/>
    </xf>
    <xf numFmtId="0" fontId="10" fillId="0" borderId="9" xfId="0" applyFont="1" applyBorder="1" applyProtection="1">
      <protection locked="0"/>
    </xf>
    <xf numFmtId="0" fontId="6" fillId="0" borderId="0" xfId="0" applyFont="1" applyProtection="1">
      <protection locked="0"/>
    </xf>
    <xf numFmtId="0" fontId="1" fillId="0" borderId="38" xfId="1" applyFont="1" applyFill="1" applyAlignment="1" applyProtection="1">
      <alignment horizontal="right"/>
      <protection locked="0"/>
    </xf>
    <xf numFmtId="0" fontId="4" fillId="0" borderId="38" xfId="1" applyFont="1" applyFill="1" applyAlignment="1" applyProtection="1">
      <alignment horizontal="right"/>
      <protection locked="0"/>
    </xf>
    <xf numFmtId="0" fontId="4" fillId="0" borderId="0" xfId="1" applyFont="1" applyFill="1" applyBorder="1" applyAlignment="1" applyProtection="1">
      <alignment horizontal="right"/>
      <protection locked="0"/>
    </xf>
    <xf numFmtId="8" fontId="6" fillId="0" borderId="0" xfId="1" applyNumberFormat="1" applyFont="1" applyFill="1" applyBorder="1" applyProtection="1">
      <protection locked="0"/>
    </xf>
    <xf numFmtId="0" fontId="1" fillId="0" borderId="0" xfId="0" applyFont="1" applyProtection="1">
      <protection locked="0"/>
    </xf>
    <xf numFmtId="0" fontId="6" fillId="0" borderId="0" xfId="1" applyFont="1" applyFill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1" fillId="0" borderId="38" xfId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1" xfId="0" applyBorder="1" applyProtection="1">
      <protection locked="0"/>
    </xf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5" fillId="4" borderId="0" xfId="0" applyFont="1" applyFill="1" applyAlignment="1" applyProtection="1">
      <alignment horizontal="center" wrapText="1"/>
      <protection locked="0"/>
    </xf>
    <xf numFmtId="0" fontId="5" fillId="4" borderId="14" xfId="0" applyFont="1" applyFill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0" fontId="0" fillId="0" borderId="14" xfId="0" applyBorder="1" applyProtection="1"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3" fillId="0" borderId="4" xfId="0" applyFont="1" applyBorder="1" applyAlignment="1" applyProtection="1">
      <alignment horizontal="right"/>
      <protection locked="0"/>
    </xf>
    <xf numFmtId="0" fontId="13" fillId="0" borderId="16" xfId="0" applyFont="1" applyBorder="1" applyProtection="1">
      <protection locked="0"/>
    </xf>
    <xf numFmtId="0" fontId="14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1" applyFont="1" applyFill="1" applyBorder="1" applyAlignment="1" applyProtection="1">
      <alignment horizontal="right"/>
      <protection locked="0"/>
    </xf>
    <xf numFmtId="8" fontId="6" fillId="0" borderId="17" xfId="1" applyNumberFormat="1" applyFont="1" applyFill="1" applyBorder="1" applyProtection="1">
      <protection locked="0"/>
    </xf>
    <xf numFmtId="0" fontId="6" fillId="0" borderId="18" xfId="0" applyFont="1" applyBorder="1" applyProtection="1">
      <protection locked="0"/>
    </xf>
    <xf numFmtId="0" fontId="17" fillId="0" borderId="12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17" fillId="0" borderId="20" xfId="0" applyFont="1" applyBorder="1" applyProtection="1">
      <protection locked="0"/>
    </xf>
    <xf numFmtId="0" fontId="6" fillId="0" borderId="20" xfId="0" applyFont="1" applyBorder="1" applyProtection="1">
      <protection locked="0"/>
    </xf>
    <xf numFmtId="8" fontId="17" fillId="0" borderId="20" xfId="0" applyNumberFormat="1" applyFont="1" applyBorder="1" applyProtection="1">
      <protection locked="0"/>
    </xf>
    <xf numFmtId="8" fontId="6" fillId="0" borderId="20" xfId="0" applyNumberFormat="1" applyFont="1" applyBorder="1"/>
    <xf numFmtId="0" fontId="18" fillId="0" borderId="20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17" fillId="0" borderId="18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7" fillId="0" borderId="22" xfId="0" applyFont="1" applyBorder="1" applyProtection="1">
      <protection locked="0"/>
    </xf>
    <xf numFmtId="0" fontId="6" fillId="0" borderId="25" xfId="0" applyFont="1" applyBorder="1" applyProtection="1">
      <protection locked="0"/>
    </xf>
    <xf numFmtId="0" fontId="6" fillId="0" borderId="27" xfId="0" applyFont="1" applyBorder="1" applyProtection="1">
      <protection locked="0"/>
    </xf>
    <xf numFmtId="8" fontId="18" fillId="0" borderId="20" xfId="0" applyNumberFormat="1" applyFont="1" applyBorder="1" applyProtection="1">
      <protection locked="0"/>
    </xf>
    <xf numFmtId="0" fontId="18" fillId="0" borderId="25" xfId="0" applyFont="1" applyBorder="1" applyProtection="1">
      <protection locked="0"/>
    </xf>
    <xf numFmtId="8" fontId="6" fillId="0" borderId="25" xfId="0" applyNumberFormat="1" applyFont="1" applyBorder="1"/>
    <xf numFmtId="8" fontId="6" fillId="0" borderId="20" xfId="0" applyNumberFormat="1" applyFont="1" applyBorder="1" applyProtection="1">
      <protection locked="0"/>
    </xf>
    <xf numFmtId="0" fontId="6" fillId="0" borderId="29" xfId="0" applyFont="1" applyBorder="1" applyProtection="1">
      <protection locked="0"/>
    </xf>
    <xf numFmtId="0" fontId="6" fillId="0" borderId="30" xfId="0" applyFont="1" applyBorder="1" applyProtection="1">
      <protection locked="0"/>
    </xf>
    <xf numFmtId="0" fontId="6" fillId="0" borderId="31" xfId="0" applyFont="1" applyBorder="1" applyProtection="1">
      <protection locked="0"/>
    </xf>
    <xf numFmtId="0" fontId="0" fillId="0" borderId="32" xfId="0" applyBorder="1" applyProtection="1">
      <protection locked="0"/>
    </xf>
    <xf numFmtId="0" fontId="6" fillId="2" borderId="33" xfId="1" applyFont="1" applyBorder="1" applyProtection="1"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34" xfId="0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0" fillId="0" borderId="20" xfId="0" applyBorder="1" applyProtection="1">
      <protection locked="0"/>
    </xf>
    <xf numFmtId="8" fontId="6" fillId="0" borderId="12" xfId="0" applyNumberFormat="1" applyFont="1" applyBorder="1" applyProtection="1">
      <protection locked="0"/>
    </xf>
    <xf numFmtId="8" fontId="17" fillId="0" borderId="12" xfId="0" applyNumberFormat="1" applyFont="1" applyBorder="1" applyProtection="1">
      <protection locked="0"/>
    </xf>
    <xf numFmtId="8" fontId="6" fillId="0" borderId="23" xfId="0" applyNumberFormat="1" applyFont="1" applyBorder="1" applyProtection="1">
      <protection locked="0"/>
    </xf>
    <xf numFmtId="8" fontId="6" fillId="0" borderId="25" xfId="0" applyNumberFormat="1" applyFont="1" applyBorder="1" applyProtection="1">
      <protection locked="0"/>
    </xf>
    <xf numFmtId="8" fontId="17" fillId="0" borderId="23" xfId="0" applyNumberFormat="1" applyFont="1" applyBorder="1" applyProtection="1"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17" fillId="0" borderId="2" xfId="0" applyFont="1" applyBorder="1" applyProtection="1">
      <protection locked="0"/>
    </xf>
    <xf numFmtId="14" fontId="0" fillId="0" borderId="15" xfId="0" applyNumberFormat="1" applyBorder="1" applyProtection="1">
      <protection locked="0"/>
    </xf>
    <xf numFmtId="0" fontId="0" fillId="0" borderId="15" xfId="0" applyBorder="1" applyProtection="1">
      <protection locked="0"/>
    </xf>
    <xf numFmtId="0" fontId="15" fillId="0" borderId="15" xfId="0" applyFont="1" applyBorder="1" applyProtection="1">
      <protection locked="0"/>
    </xf>
    <xf numFmtId="0" fontId="1" fillId="2" borderId="1" xfId="1" applyFont="1" applyBorder="1" applyAlignment="1" applyProtection="1">
      <alignment horizontal="right"/>
      <protection locked="0"/>
    </xf>
    <xf numFmtId="0" fontId="4" fillId="2" borderId="2" xfId="1" applyFont="1" applyBorder="1" applyAlignment="1" applyProtection="1">
      <alignment horizontal="right"/>
      <protection locked="0"/>
    </xf>
    <xf numFmtId="0" fontId="1" fillId="2" borderId="12" xfId="1" applyFont="1" applyBorder="1" applyAlignment="1" applyProtection="1">
      <alignment horizontal="right"/>
      <protection locked="0"/>
    </xf>
    <xf numFmtId="0" fontId="4" fillId="2" borderId="12" xfId="1" applyFont="1" applyBorder="1" applyAlignment="1" applyProtection="1">
      <alignment horizontal="right"/>
      <protection locked="0"/>
    </xf>
    <xf numFmtId="0" fontId="1" fillId="2" borderId="36" xfId="1" applyFont="1" applyBorder="1" applyAlignment="1" applyProtection="1">
      <alignment horizontal="right"/>
      <protection locked="0"/>
    </xf>
    <xf numFmtId="0" fontId="4" fillId="2" borderId="37" xfId="1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39" xfId="0" applyBorder="1" applyAlignment="1" applyProtection="1">
      <alignment horizontal="right"/>
      <protection locked="0"/>
    </xf>
    <xf numFmtId="0" fontId="6" fillId="3" borderId="40" xfId="1" applyFont="1" applyFill="1" applyBorder="1" applyAlignment="1" applyProtection="1">
      <alignment horizontal="right"/>
      <protection locked="0"/>
    </xf>
    <xf numFmtId="0" fontId="0" fillId="3" borderId="0" xfId="0" applyFill="1" applyAlignment="1" applyProtection="1">
      <alignment horizontal="right"/>
      <protection locked="0"/>
    </xf>
    <xf numFmtId="0" fontId="15" fillId="0" borderId="15" xfId="0" applyFont="1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12" fillId="4" borderId="35" xfId="0" applyFont="1" applyFill="1" applyBorder="1" applyAlignment="1" applyProtection="1">
      <alignment horizontal="center" wrapText="1"/>
      <protection locked="0"/>
    </xf>
    <xf numFmtId="0" fontId="5" fillId="4" borderId="17" xfId="0" applyFont="1" applyFill="1" applyBorder="1" applyAlignment="1" applyProtection="1">
      <alignment horizontal="center" wrapText="1"/>
      <protection locked="0"/>
    </xf>
    <xf numFmtId="0" fontId="5" fillId="4" borderId="7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8" fontId="6" fillId="0" borderId="12" xfId="0" applyNumberFormat="1" applyFont="1" applyBorder="1" applyProtection="1"/>
    <xf numFmtId="8" fontId="6" fillId="0" borderId="20" xfId="0" applyNumberFormat="1" applyFont="1" applyBorder="1" applyProtection="1"/>
    <xf numFmtId="8" fontId="6" fillId="0" borderId="23" xfId="0" applyNumberFormat="1" applyFont="1" applyBorder="1" applyProtection="1"/>
    <xf numFmtId="8" fontId="6" fillId="0" borderId="19" xfId="0" applyNumberFormat="1" applyFont="1" applyBorder="1" applyProtection="1"/>
    <xf numFmtId="8" fontId="6" fillId="0" borderId="21" xfId="0" applyNumberFormat="1" applyFont="1" applyBorder="1" applyProtection="1"/>
    <xf numFmtId="8" fontId="6" fillId="0" borderId="24" xfId="0" applyNumberFormat="1" applyFont="1" applyBorder="1" applyProtection="1"/>
    <xf numFmtId="0" fontId="0" fillId="0" borderId="0" xfId="0" applyProtection="1"/>
    <xf numFmtId="8" fontId="6" fillId="2" borderId="3" xfId="1" applyNumberFormat="1" applyFont="1" applyBorder="1" applyProtection="1"/>
    <xf numFmtId="164" fontId="6" fillId="0" borderId="12" xfId="0" applyNumberFormat="1" applyFont="1" applyBorder="1" applyProtection="1"/>
    <xf numFmtId="164" fontId="6" fillId="0" borderId="20" xfId="0" applyNumberFormat="1" applyFont="1" applyBorder="1" applyProtection="1"/>
    <xf numFmtId="8" fontId="6" fillId="0" borderId="20" xfId="0" applyNumberFormat="1" applyFont="1" applyBorder="1" applyAlignment="1" applyProtection="1">
      <alignment horizontal="right"/>
    </xf>
    <xf numFmtId="8" fontId="6" fillId="0" borderId="25" xfId="0" applyNumberFormat="1" applyFont="1" applyBorder="1" applyProtection="1"/>
    <xf numFmtId="164" fontId="6" fillId="0" borderId="19" xfId="0" applyNumberFormat="1" applyFont="1" applyBorder="1" applyProtection="1"/>
    <xf numFmtId="164" fontId="6" fillId="0" borderId="12" xfId="0" applyNumberFormat="1" applyFont="1" applyBorder="1" applyAlignment="1" applyProtection="1">
      <alignment horizontal="right"/>
    </xf>
    <xf numFmtId="164" fontId="6" fillId="0" borderId="20" xfId="0" applyNumberFormat="1" applyFont="1" applyBorder="1" applyAlignment="1" applyProtection="1">
      <alignment horizontal="right"/>
    </xf>
    <xf numFmtId="8" fontId="6" fillId="2" borderId="12" xfId="1" applyNumberFormat="1" applyFont="1" applyBorder="1" applyProtection="1"/>
    <xf numFmtId="164" fontId="6" fillId="0" borderId="23" xfId="0" applyNumberFormat="1" applyFont="1" applyBorder="1" applyProtection="1"/>
    <xf numFmtId="164" fontId="6" fillId="0" borderId="25" xfId="0" applyNumberFormat="1" applyFont="1" applyBorder="1" applyProtection="1"/>
    <xf numFmtId="164" fontId="6" fillId="0" borderId="21" xfId="0" applyNumberFormat="1" applyFont="1" applyBorder="1" applyProtection="1"/>
    <xf numFmtId="164" fontId="6" fillId="0" borderId="2" xfId="0" applyNumberFormat="1" applyFont="1" applyBorder="1" applyProtection="1"/>
    <xf numFmtId="164" fontId="6" fillId="0" borderId="5" xfId="0" applyNumberFormat="1" applyFont="1" applyBorder="1" applyProtection="1"/>
    <xf numFmtId="8" fontId="6" fillId="0" borderId="0" xfId="0" applyNumberFormat="1" applyFont="1" applyProtection="1"/>
    <xf numFmtId="0" fontId="0" fillId="0" borderId="20" xfId="0" applyBorder="1" applyProtection="1"/>
    <xf numFmtId="8" fontId="6" fillId="0" borderId="26" xfId="0" applyNumberFormat="1" applyFont="1" applyBorder="1" applyProtection="1"/>
    <xf numFmtId="8" fontId="6" fillId="0" borderId="28" xfId="0" applyNumberFormat="1" applyFont="1" applyBorder="1" applyProtection="1"/>
    <xf numFmtId="8" fontId="6" fillId="0" borderId="0" xfId="1" applyNumberFormat="1" applyFont="1" applyFill="1" applyBorder="1" applyProtection="1"/>
    <xf numFmtId="8" fontId="6" fillId="0" borderId="10" xfId="1" applyNumberFormat="1" applyFont="1" applyFill="1" applyBorder="1" applyProtection="1"/>
    <xf numFmtId="8" fontId="6" fillId="3" borderId="0" xfId="1" applyNumberFormat="1" applyFont="1" applyFill="1" applyBorder="1" applyProtection="1"/>
    <xf numFmtId="164" fontId="0" fillId="0" borderId="0" xfId="0" applyNumberFormat="1" applyProtection="1"/>
    <xf numFmtId="164" fontId="0" fillId="0" borderId="15" xfId="0" applyNumberFormat="1" applyBorder="1" applyProtection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59</xdr:row>
      <xdr:rowOff>22860</xdr:rowOff>
    </xdr:from>
    <xdr:to>
      <xdr:col>8</xdr:col>
      <xdr:colOff>1345</xdr:colOff>
      <xdr:row>67</xdr:row>
      <xdr:rowOff>72166</xdr:rowOff>
    </xdr:to>
    <xdr:pic>
      <xdr:nvPicPr>
        <xdr:cNvPr id="1123" name="Picture 2">
          <a:extLst>
            <a:ext uri="{FF2B5EF4-FFF2-40B4-BE49-F238E27FC236}">
              <a16:creationId xmlns:a16="http://schemas.microsoft.com/office/drawing/2014/main" id="{CC3FDCED-482D-1833-3086-DA936B2B3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11750040"/>
          <a:ext cx="17716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546416</xdr:colOff>
      <xdr:row>11</xdr:row>
      <xdr:rowOff>38793</xdr:rowOff>
    </xdr:from>
    <xdr:to>
      <xdr:col>12</xdr:col>
      <xdr:colOff>547856</xdr:colOff>
      <xdr:row>11</xdr:row>
      <xdr:rowOff>39153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3082D8F-FE0A-7B48-F045-D5BCF5D82C8D}"/>
                </a:ext>
              </a:extLst>
            </xdr14:cNvPr>
            <xdr14:cNvContentPartPr/>
          </xdr14:nvContentPartPr>
          <xdr14:nvPr macro=""/>
          <xdr14:xfrm>
            <a:off x="9994320" y="2330396"/>
            <a:ext cx="1440" cy="36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03082D8F-FE0A-7B48-F045-D5BCF5D82C8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9988200" y="2324276"/>
              <a:ext cx="1368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8T13:26:13.950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4 1 24575,'-3'0'0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21F4-6CFF-4074-86E5-DE1523691593}">
  <sheetPr>
    <pageSetUpPr fitToPage="1"/>
  </sheetPr>
  <dimension ref="A1:O100"/>
  <sheetViews>
    <sheetView tabSelected="1" topLeftCell="D23" zoomScale="153" zoomScaleNormal="153" workbookViewId="0">
      <selection activeCell="J88" sqref="J88"/>
    </sheetView>
  </sheetViews>
  <sheetFormatPr defaultColWidth="9.109375" defaultRowHeight="14.4" x14ac:dyDescent="0.3"/>
  <cols>
    <col min="1" max="1" width="4.44140625" style="1" customWidth="1"/>
    <col min="2" max="2" width="28.77734375" style="1" customWidth="1"/>
    <col min="3" max="3" width="6.77734375" style="1" customWidth="1"/>
    <col min="4" max="4" width="8.44140625" style="1" customWidth="1"/>
    <col min="5" max="5" width="6.33203125" style="1" customWidth="1"/>
    <col min="6" max="6" width="8.44140625" style="1" customWidth="1"/>
    <col min="7" max="7" width="5.33203125" style="1" customWidth="1"/>
    <col min="8" max="8" width="28.77734375" style="1" customWidth="1"/>
    <col min="9" max="9" width="10.6640625" style="1" customWidth="1"/>
    <col min="10" max="10" width="8.44140625" style="1" customWidth="1"/>
    <col min="11" max="11" width="6.33203125" style="1" customWidth="1"/>
    <col min="12" max="12" width="15.44140625" style="1" customWidth="1"/>
    <col min="13" max="16384" width="9.109375" style="1"/>
  </cols>
  <sheetData>
    <row r="1" spans="1:12" ht="22.5" customHeight="1" x14ac:dyDescent="0.3">
      <c r="B1" s="2" t="s">
        <v>125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8" customHeight="1" thickBot="1" x14ac:dyDescent="0.35">
      <c r="B2" s="1" t="s">
        <v>127</v>
      </c>
      <c r="C2" s="83"/>
      <c r="D2" s="84"/>
      <c r="E2" s="84"/>
      <c r="F2" s="84"/>
      <c r="H2" s="1" t="s">
        <v>128</v>
      </c>
      <c r="I2" s="84"/>
      <c r="J2" s="84"/>
      <c r="K2" s="84"/>
      <c r="L2" s="84"/>
    </row>
    <row r="3" spans="1:12" ht="18" customHeight="1" thickBot="1" x14ac:dyDescent="0.35">
      <c r="B3" s="1" t="s">
        <v>126</v>
      </c>
      <c r="C3" s="84"/>
      <c r="D3" s="84"/>
      <c r="E3" s="84"/>
      <c r="F3" s="84"/>
      <c r="H3" s="1" t="s">
        <v>129</v>
      </c>
      <c r="I3" s="84"/>
      <c r="J3" s="84"/>
      <c r="K3" s="84"/>
      <c r="L3" s="84"/>
    </row>
    <row r="4" spans="1:12" s="4" customFormat="1" ht="13.5" customHeight="1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s="4" customFormat="1" ht="21" thickBot="1" x14ac:dyDescent="0.35">
      <c r="A5" s="1"/>
      <c r="B5" s="5" t="s">
        <v>0</v>
      </c>
      <c r="C5" s="80"/>
      <c r="D5" s="6" t="s">
        <v>64</v>
      </c>
      <c r="E5" s="6" t="s">
        <v>86</v>
      </c>
      <c r="F5" s="7" t="s">
        <v>47</v>
      </c>
      <c r="G5" s="1"/>
      <c r="H5" s="5" t="s">
        <v>90</v>
      </c>
      <c r="I5" s="81"/>
      <c r="J5" s="6" t="s">
        <v>64</v>
      </c>
      <c r="K5" s="6" t="s">
        <v>86</v>
      </c>
      <c r="L5" s="7" t="s">
        <v>47</v>
      </c>
    </row>
    <row r="6" spans="1:12" s="4" customFormat="1" ht="15" customHeight="1" thickBot="1" x14ac:dyDescent="0.35">
      <c r="A6" s="1"/>
      <c r="B6" s="46" t="s">
        <v>1</v>
      </c>
      <c r="C6" s="76"/>
      <c r="D6" s="103">
        <v>16</v>
      </c>
      <c r="E6" s="48"/>
      <c r="F6" s="107">
        <f t="shared" ref="F6:F21" si="0">SUM(D6*E6)</f>
        <v>0</v>
      </c>
      <c r="G6" s="1"/>
      <c r="H6" s="9" t="s">
        <v>91</v>
      </c>
      <c r="I6" s="8"/>
      <c r="J6" s="122">
        <v>0.7</v>
      </c>
      <c r="K6" s="82"/>
      <c r="L6" s="123">
        <f>J6*K6</f>
        <v>0</v>
      </c>
    </row>
    <row r="7" spans="1:12" ht="14.25" customHeight="1" thickBot="1" x14ac:dyDescent="0.35">
      <c r="B7" s="49" t="s">
        <v>2</v>
      </c>
      <c r="C7" s="52"/>
      <c r="D7" s="104">
        <v>13</v>
      </c>
      <c r="E7" s="51"/>
      <c r="F7" s="107">
        <f t="shared" si="0"/>
        <v>0</v>
      </c>
      <c r="H7" s="10"/>
      <c r="I7" s="90" t="s">
        <v>102</v>
      </c>
      <c r="J7" s="91"/>
      <c r="K7" s="91"/>
      <c r="L7" s="110">
        <f>SUM(L6)</f>
        <v>0</v>
      </c>
    </row>
    <row r="8" spans="1:12" ht="15" thickBot="1" x14ac:dyDescent="0.35">
      <c r="B8" s="49" t="s">
        <v>85</v>
      </c>
      <c r="C8" s="52"/>
      <c r="D8" s="104">
        <v>12</v>
      </c>
      <c r="E8" s="51"/>
      <c r="F8" s="107">
        <f t="shared" si="0"/>
        <v>0</v>
      </c>
    </row>
    <row r="9" spans="1:12" ht="15" thickBot="1" x14ac:dyDescent="0.35">
      <c r="B9" s="49" t="s">
        <v>84</v>
      </c>
      <c r="C9" s="52"/>
      <c r="D9" s="104">
        <v>13</v>
      </c>
      <c r="E9" s="51"/>
      <c r="F9" s="107">
        <f t="shared" si="0"/>
        <v>0</v>
      </c>
      <c r="H9" s="70" t="s">
        <v>70</v>
      </c>
      <c r="I9" s="69"/>
      <c r="J9" s="6" t="s">
        <v>64</v>
      </c>
      <c r="K9" s="6" t="s">
        <v>86</v>
      </c>
      <c r="L9" s="11" t="s">
        <v>3</v>
      </c>
    </row>
    <row r="10" spans="1:12" x14ac:dyDescent="0.3">
      <c r="B10" s="49" t="s">
        <v>87</v>
      </c>
      <c r="C10" s="52"/>
      <c r="D10" s="104">
        <v>14</v>
      </c>
      <c r="E10" s="51"/>
      <c r="F10" s="107">
        <f t="shared" si="0"/>
        <v>0</v>
      </c>
      <c r="H10" s="61" t="s">
        <v>13</v>
      </c>
      <c r="I10" s="13"/>
      <c r="J10" s="103">
        <v>4.75</v>
      </c>
      <c r="K10" s="66"/>
      <c r="L10" s="107">
        <f>J10*K10</f>
        <v>0</v>
      </c>
    </row>
    <row r="11" spans="1:12" x14ac:dyDescent="0.3">
      <c r="B11" s="49" t="s">
        <v>134</v>
      </c>
      <c r="C11" s="52"/>
      <c r="D11" s="104">
        <v>15.75</v>
      </c>
      <c r="E11" s="51"/>
      <c r="F11" s="107">
        <f t="shared" si="0"/>
        <v>0</v>
      </c>
      <c r="H11" s="49" t="s">
        <v>12</v>
      </c>
      <c r="I11" s="75"/>
      <c r="J11" s="103">
        <v>4.75</v>
      </c>
      <c r="K11" s="67"/>
      <c r="L11" s="107">
        <f t="shared" ref="L11:L23" si="1">J11*K11</f>
        <v>0</v>
      </c>
    </row>
    <row r="12" spans="1:12" x14ac:dyDescent="0.3">
      <c r="B12" s="49" t="s">
        <v>78</v>
      </c>
      <c r="C12" s="52"/>
      <c r="D12" s="104">
        <v>2.75</v>
      </c>
      <c r="E12" s="51"/>
      <c r="F12" s="107">
        <f t="shared" si="0"/>
        <v>0</v>
      </c>
      <c r="H12" s="49" t="s">
        <v>11</v>
      </c>
      <c r="I12" s="65"/>
      <c r="J12" s="103">
        <v>4.75</v>
      </c>
      <c r="K12" s="67"/>
      <c r="L12" s="107">
        <f t="shared" si="1"/>
        <v>0</v>
      </c>
    </row>
    <row r="13" spans="1:12" x14ac:dyDescent="0.3">
      <c r="B13" s="49" t="s">
        <v>79</v>
      </c>
      <c r="C13" s="52"/>
      <c r="D13" s="104">
        <v>1.5</v>
      </c>
      <c r="E13" s="51"/>
      <c r="F13" s="107">
        <f t="shared" si="0"/>
        <v>0</v>
      </c>
      <c r="H13" s="49" t="s">
        <v>10</v>
      </c>
      <c r="I13" s="65"/>
      <c r="J13" s="103">
        <v>4.75</v>
      </c>
      <c r="K13" s="67"/>
      <c r="L13" s="107">
        <f t="shared" si="1"/>
        <v>0</v>
      </c>
    </row>
    <row r="14" spans="1:12" x14ac:dyDescent="0.3">
      <c r="B14" s="49" t="s">
        <v>135</v>
      </c>
      <c r="C14" s="52"/>
      <c r="D14" s="104">
        <v>16</v>
      </c>
      <c r="E14" s="51"/>
      <c r="F14" s="107">
        <f t="shared" si="0"/>
        <v>0</v>
      </c>
      <c r="H14" s="49" t="s">
        <v>9</v>
      </c>
      <c r="I14" s="65"/>
      <c r="J14" s="103">
        <v>4.75</v>
      </c>
      <c r="K14" s="67"/>
      <c r="L14" s="107">
        <f t="shared" si="1"/>
        <v>0</v>
      </c>
    </row>
    <row r="15" spans="1:12" x14ac:dyDescent="0.3">
      <c r="B15" s="49" t="s">
        <v>136</v>
      </c>
      <c r="C15" s="52"/>
      <c r="D15" s="104">
        <v>12</v>
      </c>
      <c r="E15" s="51"/>
      <c r="F15" s="107">
        <f t="shared" si="0"/>
        <v>0</v>
      </c>
      <c r="H15" s="49" t="s">
        <v>8</v>
      </c>
      <c r="I15" s="65"/>
      <c r="J15" s="103">
        <v>4.75</v>
      </c>
      <c r="K15" s="67"/>
      <c r="L15" s="107">
        <f t="shared" si="1"/>
        <v>0</v>
      </c>
    </row>
    <row r="16" spans="1:12" x14ac:dyDescent="0.3">
      <c r="B16" s="49" t="s">
        <v>81</v>
      </c>
      <c r="C16" s="52"/>
      <c r="D16" s="104">
        <v>13</v>
      </c>
      <c r="E16" s="51"/>
      <c r="F16" s="107">
        <f t="shared" si="0"/>
        <v>0</v>
      </c>
      <c r="H16" s="49" t="s">
        <v>7</v>
      </c>
      <c r="I16" s="65"/>
      <c r="J16" s="103">
        <v>4.75</v>
      </c>
      <c r="K16" s="67"/>
      <c r="L16" s="107">
        <f t="shared" si="1"/>
        <v>0</v>
      </c>
    </row>
    <row r="17" spans="2:12" x14ac:dyDescent="0.3">
      <c r="B17" s="49" t="s">
        <v>80</v>
      </c>
      <c r="C17" s="52"/>
      <c r="D17" s="104">
        <v>13</v>
      </c>
      <c r="E17" s="51"/>
      <c r="F17" s="107">
        <f t="shared" si="0"/>
        <v>0</v>
      </c>
      <c r="H17" s="49" t="s">
        <v>6</v>
      </c>
      <c r="I17" s="65"/>
      <c r="J17" s="103">
        <v>4.75</v>
      </c>
      <c r="K17" s="67"/>
      <c r="L17" s="107">
        <f t="shared" si="1"/>
        <v>0</v>
      </c>
    </row>
    <row r="18" spans="2:12" x14ac:dyDescent="0.3">
      <c r="B18" s="49" t="s">
        <v>82</v>
      </c>
      <c r="C18" s="52"/>
      <c r="D18" s="104">
        <v>1.5</v>
      </c>
      <c r="E18" s="51"/>
      <c r="F18" s="107">
        <f t="shared" si="0"/>
        <v>0</v>
      </c>
      <c r="H18" s="49" t="s">
        <v>5</v>
      </c>
      <c r="I18" s="65"/>
      <c r="J18" s="103">
        <v>4.75</v>
      </c>
      <c r="K18" s="67"/>
      <c r="L18" s="107">
        <f t="shared" si="1"/>
        <v>0</v>
      </c>
    </row>
    <row r="19" spans="2:12" x14ac:dyDescent="0.3">
      <c r="B19" s="49" t="s">
        <v>83</v>
      </c>
      <c r="C19" s="50"/>
      <c r="D19" s="104">
        <v>13</v>
      </c>
      <c r="E19" s="51"/>
      <c r="F19" s="107">
        <f t="shared" si="0"/>
        <v>0</v>
      </c>
      <c r="H19" s="49" t="s">
        <v>4</v>
      </c>
      <c r="I19" s="65"/>
      <c r="J19" s="103">
        <v>4.75</v>
      </c>
      <c r="K19" s="67"/>
      <c r="L19" s="107">
        <f t="shared" si="1"/>
        <v>0</v>
      </c>
    </row>
    <row r="20" spans="2:12" x14ac:dyDescent="0.3">
      <c r="B20" s="49" t="s">
        <v>57</v>
      </c>
      <c r="C20" s="52"/>
      <c r="D20" s="104">
        <v>13</v>
      </c>
      <c r="E20" s="51"/>
      <c r="F20" s="107">
        <f t="shared" si="0"/>
        <v>0</v>
      </c>
      <c r="H20" s="49" t="s">
        <v>142</v>
      </c>
      <c r="I20" s="65"/>
      <c r="J20" s="103">
        <v>4.75</v>
      </c>
      <c r="K20" s="67"/>
      <c r="L20" s="107">
        <f t="shared" si="1"/>
        <v>0</v>
      </c>
    </row>
    <row r="21" spans="2:12" x14ac:dyDescent="0.3">
      <c r="B21" s="49" t="s">
        <v>88</v>
      </c>
      <c r="C21" s="52"/>
      <c r="D21" s="104">
        <v>13</v>
      </c>
      <c r="E21" s="51"/>
      <c r="F21" s="107">
        <f t="shared" si="0"/>
        <v>0</v>
      </c>
      <c r="H21" s="49" t="s">
        <v>143</v>
      </c>
      <c r="I21" s="65"/>
      <c r="J21" s="103">
        <v>4.75</v>
      </c>
      <c r="K21" s="67"/>
      <c r="L21" s="107">
        <f t="shared" si="1"/>
        <v>0</v>
      </c>
    </row>
    <row r="22" spans="2:12" x14ac:dyDescent="0.3">
      <c r="B22" s="49" t="s">
        <v>63</v>
      </c>
      <c r="C22" s="52"/>
      <c r="D22" s="104">
        <v>26</v>
      </c>
      <c r="E22" s="51"/>
      <c r="F22" s="107">
        <f>SUM(D22*E22)</f>
        <v>0</v>
      </c>
      <c r="H22" s="49" t="s">
        <v>14</v>
      </c>
      <c r="I22" s="65"/>
      <c r="J22" s="103">
        <v>4.75</v>
      </c>
      <c r="K22" s="67"/>
      <c r="L22" s="107">
        <f t="shared" si="1"/>
        <v>0</v>
      </c>
    </row>
    <row r="23" spans="2:12" x14ac:dyDescent="0.3">
      <c r="B23" s="49" t="s">
        <v>75</v>
      </c>
      <c r="C23" s="51"/>
      <c r="D23" s="104">
        <v>37</v>
      </c>
      <c r="E23" s="51"/>
      <c r="F23" s="107">
        <f>SUM(D23*E23)</f>
        <v>0</v>
      </c>
      <c r="H23" s="49" t="s">
        <v>14</v>
      </c>
      <c r="I23" s="65"/>
      <c r="J23" s="104">
        <v>4.75</v>
      </c>
      <c r="K23" s="67"/>
      <c r="L23" s="107">
        <f t="shared" si="1"/>
        <v>0</v>
      </c>
    </row>
    <row r="24" spans="2:12" x14ac:dyDescent="0.3">
      <c r="B24" s="49" t="s">
        <v>76</v>
      </c>
      <c r="C24" s="52"/>
      <c r="D24" s="104">
        <v>16</v>
      </c>
      <c r="E24" s="51"/>
      <c r="F24" s="107">
        <f>SUM(D24*E24)</f>
        <v>0</v>
      </c>
      <c r="H24" s="49" t="s">
        <v>14</v>
      </c>
      <c r="I24" s="65"/>
      <c r="J24" s="124">
        <v>4.75</v>
      </c>
      <c r="K24" s="67"/>
      <c r="L24" s="107">
        <f>J22*K24</f>
        <v>0</v>
      </c>
    </row>
    <row r="25" spans="2:12" ht="15" thickBot="1" x14ac:dyDescent="0.35">
      <c r="B25" s="55" t="s">
        <v>77</v>
      </c>
      <c r="C25" s="79"/>
      <c r="D25" s="105">
        <v>14</v>
      </c>
      <c r="E25" s="56"/>
      <c r="F25" s="108">
        <f>SUM(D25*E25)</f>
        <v>0</v>
      </c>
      <c r="H25" s="49"/>
      <c r="I25" s="50"/>
      <c r="J25" s="125"/>
      <c r="K25" s="67"/>
      <c r="L25" s="107"/>
    </row>
    <row r="26" spans="2:12" ht="15" thickBot="1" x14ac:dyDescent="0.35">
      <c r="B26" s="12"/>
      <c r="C26" s="86" t="s">
        <v>96</v>
      </c>
      <c r="D26" s="87"/>
      <c r="E26" s="87"/>
      <c r="F26" s="110">
        <f>SUM(F6:F25)</f>
        <v>0</v>
      </c>
      <c r="H26" s="49" t="s">
        <v>144</v>
      </c>
      <c r="I26" s="65"/>
      <c r="J26" s="104">
        <v>26.43</v>
      </c>
      <c r="K26" s="67"/>
      <c r="L26" s="107">
        <f>J26*K26</f>
        <v>0</v>
      </c>
    </row>
    <row r="27" spans="2:12" ht="15" thickBot="1" x14ac:dyDescent="0.35">
      <c r="C27" s="14"/>
      <c r="D27" s="15"/>
      <c r="E27" s="15"/>
      <c r="F27" s="16"/>
      <c r="H27" s="55"/>
      <c r="I27" s="60"/>
      <c r="J27" s="64"/>
      <c r="K27" s="68"/>
      <c r="L27" s="126"/>
    </row>
    <row r="28" spans="2:12" ht="15" thickBot="1" x14ac:dyDescent="0.35">
      <c r="B28" s="5" t="s">
        <v>157</v>
      </c>
      <c r="C28" s="6" t="s">
        <v>89</v>
      </c>
      <c r="D28" s="6" t="s">
        <v>64</v>
      </c>
      <c r="E28" s="6" t="s">
        <v>86</v>
      </c>
      <c r="F28" s="7" t="s">
        <v>98</v>
      </c>
      <c r="I28" s="86" t="s">
        <v>103</v>
      </c>
      <c r="J28" s="87"/>
      <c r="K28" s="87"/>
      <c r="L28" s="110">
        <f>SUM(L10:L27)</f>
        <v>0</v>
      </c>
    </row>
    <row r="29" spans="2:12" ht="15" thickBot="1" x14ac:dyDescent="0.35">
      <c r="B29" s="57" t="s">
        <v>15</v>
      </c>
      <c r="C29" s="47"/>
      <c r="D29" s="111">
        <v>0.45</v>
      </c>
      <c r="E29" s="48"/>
      <c r="F29" s="115">
        <f>+D29*E29</f>
        <v>0</v>
      </c>
      <c r="J29" s="13"/>
    </row>
    <row r="30" spans="2:12" ht="15" thickBot="1" x14ac:dyDescent="0.35">
      <c r="B30" s="58" t="s">
        <v>54</v>
      </c>
      <c r="C30" s="50"/>
      <c r="D30" s="112">
        <v>0.45</v>
      </c>
      <c r="E30" s="51"/>
      <c r="F30" s="115">
        <f t="shared" ref="F30:F63" si="2">+D30*E30</f>
        <v>0</v>
      </c>
      <c r="H30" s="5" t="s">
        <v>40</v>
      </c>
      <c r="I30" s="8"/>
      <c r="J30" s="6" t="s">
        <v>64</v>
      </c>
      <c r="K30" s="6" t="s">
        <v>86</v>
      </c>
      <c r="L30" s="7" t="s">
        <v>47</v>
      </c>
    </row>
    <row r="31" spans="2:12" x14ac:dyDescent="0.3">
      <c r="B31" s="58" t="s">
        <v>16</v>
      </c>
      <c r="C31" s="50"/>
      <c r="D31" s="112">
        <v>0.45</v>
      </c>
      <c r="E31" s="51"/>
      <c r="F31" s="115">
        <f t="shared" si="2"/>
        <v>0</v>
      </c>
      <c r="H31" s="49" t="s">
        <v>104</v>
      </c>
      <c r="I31" s="52"/>
      <c r="J31" s="104">
        <v>3.75</v>
      </c>
      <c r="K31" s="51"/>
      <c r="L31" s="107">
        <f>J31*K31</f>
        <v>0</v>
      </c>
    </row>
    <row r="32" spans="2:12" x14ac:dyDescent="0.3">
      <c r="B32" s="58" t="s">
        <v>154</v>
      </c>
      <c r="C32" s="50"/>
      <c r="D32" s="112">
        <v>0.45</v>
      </c>
      <c r="E32" s="51"/>
      <c r="F32" s="115">
        <f t="shared" si="2"/>
        <v>0</v>
      </c>
      <c r="H32" s="49" t="s">
        <v>105</v>
      </c>
      <c r="I32" s="50"/>
      <c r="J32" s="104">
        <v>3</v>
      </c>
      <c r="K32" s="51"/>
      <c r="L32" s="107">
        <f t="shared" ref="L32:L42" si="3">J32*K32</f>
        <v>0</v>
      </c>
    </row>
    <row r="33" spans="2:12" x14ac:dyDescent="0.3">
      <c r="B33" s="58" t="s">
        <v>17</v>
      </c>
      <c r="C33" s="50"/>
      <c r="D33" s="112">
        <v>0.45</v>
      </c>
      <c r="E33" s="51"/>
      <c r="F33" s="115">
        <f t="shared" si="2"/>
        <v>0</v>
      </c>
      <c r="H33" s="49" t="s">
        <v>41</v>
      </c>
      <c r="I33" s="52"/>
      <c r="J33" s="104">
        <v>3.25</v>
      </c>
      <c r="K33" s="51"/>
      <c r="L33" s="107">
        <f t="shared" si="3"/>
        <v>0</v>
      </c>
    </row>
    <row r="34" spans="2:12" x14ac:dyDescent="0.3">
      <c r="B34" s="58" t="s">
        <v>18</v>
      </c>
      <c r="C34" s="50"/>
      <c r="D34" s="112">
        <v>0.45</v>
      </c>
      <c r="E34" s="51"/>
      <c r="F34" s="115">
        <f t="shared" si="2"/>
        <v>0</v>
      </c>
      <c r="H34" s="49" t="s">
        <v>42</v>
      </c>
      <c r="I34" s="52"/>
      <c r="J34" s="104">
        <v>3.25</v>
      </c>
      <c r="K34" s="51"/>
      <c r="L34" s="107">
        <f t="shared" si="3"/>
        <v>0</v>
      </c>
    </row>
    <row r="35" spans="2:12" x14ac:dyDescent="0.3">
      <c r="B35" s="58" t="s">
        <v>19</v>
      </c>
      <c r="C35" s="50"/>
      <c r="D35" s="112">
        <v>0.45</v>
      </c>
      <c r="E35" s="51"/>
      <c r="F35" s="115">
        <f t="shared" si="2"/>
        <v>0</v>
      </c>
      <c r="H35" s="49" t="s">
        <v>72</v>
      </c>
      <c r="I35" s="65"/>
      <c r="J35" s="104">
        <v>1.25</v>
      </c>
      <c r="K35" s="51"/>
      <c r="L35" s="107">
        <f t="shared" si="3"/>
        <v>0</v>
      </c>
    </row>
    <row r="36" spans="2:12" x14ac:dyDescent="0.3">
      <c r="B36" s="58" t="s">
        <v>20</v>
      </c>
      <c r="C36" s="50"/>
      <c r="D36" s="112">
        <v>0.45</v>
      </c>
      <c r="E36" s="51"/>
      <c r="F36" s="115">
        <f t="shared" si="2"/>
        <v>0</v>
      </c>
      <c r="H36" s="49" t="s">
        <v>55</v>
      </c>
      <c r="I36" s="52"/>
      <c r="J36" s="104">
        <v>12.5</v>
      </c>
      <c r="K36" s="51"/>
      <c r="L36" s="107">
        <f t="shared" si="3"/>
        <v>0</v>
      </c>
    </row>
    <row r="37" spans="2:12" x14ac:dyDescent="0.3">
      <c r="B37" s="58" t="s">
        <v>152</v>
      </c>
      <c r="C37" s="50"/>
      <c r="D37" s="112">
        <v>0.45</v>
      </c>
      <c r="E37" s="51"/>
      <c r="F37" s="115">
        <f t="shared" si="2"/>
        <v>0</v>
      </c>
      <c r="H37" s="49" t="s">
        <v>73</v>
      </c>
      <c r="I37" s="52"/>
      <c r="J37" s="104">
        <v>2</v>
      </c>
      <c r="K37" s="51"/>
      <c r="L37" s="107">
        <f t="shared" si="3"/>
        <v>0</v>
      </c>
    </row>
    <row r="38" spans="2:12" x14ac:dyDescent="0.3">
      <c r="B38" s="58" t="s">
        <v>151</v>
      </c>
      <c r="C38" s="50"/>
      <c r="D38" s="112">
        <v>0.45</v>
      </c>
      <c r="E38" s="51"/>
      <c r="F38" s="115">
        <f t="shared" si="2"/>
        <v>0</v>
      </c>
      <c r="H38" s="49" t="s">
        <v>48</v>
      </c>
      <c r="I38" s="52"/>
      <c r="J38" s="104">
        <v>13</v>
      </c>
      <c r="K38" s="51"/>
      <c r="L38" s="107">
        <f t="shared" si="3"/>
        <v>0</v>
      </c>
    </row>
    <row r="39" spans="2:12" x14ac:dyDescent="0.3">
      <c r="B39" s="58" t="s">
        <v>21</v>
      </c>
      <c r="C39" s="50"/>
      <c r="D39" s="112">
        <v>0.45</v>
      </c>
      <c r="E39" s="51"/>
      <c r="F39" s="115">
        <f t="shared" si="2"/>
        <v>0</v>
      </c>
      <c r="H39" s="49" t="s">
        <v>69</v>
      </c>
      <c r="I39" s="52"/>
      <c r="J39" s="104">
        <v>9.5</v>
      </c>
      <c r="K39" s="51"/>
      <c r="L39" s="107">
        <f t="shared" si="3"/>
        <v>0</v>
      </c>
    </row>
    <row r="40" spans="2:12" x14ac:dyDescent="0.3">
      <c r="B40" s="58" t="s">
        <v>132</v>
      </c>
      <c r="C40" s="50"/>
      <c r="D40" s="112">
        <v>0.45</v>
      </c>
      <c r="E40" s="51"/>
      <c r="F40" s="115">
        <f t="shared" si="2"/>
        <v>0</v>
      </c>
      <c r="H40" s="49" t="s">
        <v>46</v>
      </c>
      <c r="I40" s="62"/>
      <c r="J40" s="104">
        <v>6.75</v>
      </c>
      <c r="K40" s="51"/>
      <c r="L40" s="107">
        <f t="shared" si="3"/>
        <v>0</v>
      </c>
    </row>
    <row r="41" spans="2:12" x14ac:dyDescent="0.3">
      <c r="B41" s="58" t="s">
        <v>22</v>
      </c>
      <c r="C41" s="50"/>
      <c r="D41" s="112">
        <v>0.45</v>
      </c>
      <c r="E41" s="51"/>
      <c r="F41" s="115">
        <f t="shared" si="2"/>
        <v>0</v>
      </c>
      <c r="H41" s="49" t="s">
        <v>45</v>
      </c>
      <c r="I41" s="62"/>
      <c r="J41" s="104">
        <v>6.75</v>
      </c>
      <c r="K41" s="51"/>
      <c r="L41" s="107">
        <f t="shared" si="3"/>
        <v>0</v>
      </c>
    </row>
    <row r="42" spans="2:12" ht="15" thickBot="1" x14ac:dyDescent="0.35">
      <c r="B42" s="58" t="s">
        <v>28</v>
      </c>
      <c r="C42" s="50"/>
      <c r="D42" s="112">
        <v>0.45</v>
      </c>
      <c r="E42" s="51"/>
      <c r="F42" s="115">
        <f t="shared" si="2"/>
        <v>0</v>
      </c>
      <c r="H42" s="49" t="s">
        <v>71</v>
      </c>
      <c r="I42" s="62"/>
      <c r="J42" s="104">
        <v>11.5</v>
      </c>
      <c r="K42" s="51"/>
      <c r="L42" s="107">
        <f t="shared" si="3"/>
        <v>0</v>
      </c>
    </row>
    <row r="43" spans="2:12" ht="15" thickBot="1" x14ac:dyDescent="0.35">
      <c r="B43" s="58" t="s">
        <v>23</v>
      </c>
      <c r="C43" s="50"/>
      <c r="D43" s="112">
        <v>0.45</v>
      </c>
      <c r="E43" s="51"/>
      <c r="F43" s="115">
        <f t="shared" si="2"/>
        <v>0</v>
      </c>
      <c r="H43" s="17"/>
      <c r="I43" s="86" t="s">
        <v>106</v>
      </c>
      <c r="J43" s="87"/>
      <c r="K43" s="87"/>
      <c r="L43" s="110">
        <f>SUM(L31:L42)</f>
        <v>0</v>
      </c>
    </row>
    <row r="44" spans="2:12" x14ac:dyDescent="0.3">
      <c r="B44" s="58" t="s">
        <v>24</v>
      </c>
      <c r="C44" s="50"/>
      <c r="D44" s="112">
        <v>0.45</v>
      </c>
      <c r="E44" s="51"/>
      <c r="F44" s="115">
        <f t="shared" si="2"/>
        <v>0</v>
      </c>
    </row>
    <row r="45" spans="2:12" ht="15" thickBot="1" x14ac:dyDescent="0.35">
      <c r="B45" s="58" t="s">
        <v>29</v>
      </c>
      <c r="C45" s="50"/>
      <c r="D45" s="112">
        <v>0.45</v>
      </c>
      <c r="E45" s="51"/>
      <c r="F45" s="115">
        <f t="shared" si="2"/>
        <v>0</v>
      </c>
      <c r="H45" s="18"/>
    </row>
    <row r="46" spans="2:12" ht="15" thickBot="1" x14ac:dyDescent="0.35">
      <c r="B46" s="58" t="s">
        <v>25</v>
      </c>
      <c r="C46" s="50"/>
      <c r="D46" s="112">
        <v>0.45</v>
      </c>
      <c r="E46" s="51"/>
      <c r="F46" s="115">
        <f t="shared" si="2"/>
        <v>0</v>
      </c>
      <c r="H46" s="5" t="s">
        <v>44</v>
      </c>
      <c r="I46" s="8"/>
      <c r="J46" s="6" t="s">
        <v>64</v>
      </c>
      <c r="K46" s="6" t="s">
        <v>86</v>
      </c>
      <c r="L46" s="7" t="s">
        <v>47</v>
      </c>
    </row>
    <row r="47" spans="2:12" x14ac:dyDescent="0.3">
      <c r="B47" s="58" t="s">
        <v>26</v>
      </c>
      <c r="C47" s="50"/>
      <c r="D47" s="112">
        <v>0.45</v>
      </c>
      <c r="E47" s="51"/>
      <c r="F47" s="115">
        <f t="shared" si="2"/>
        <v>0</v>
      </c>
      <c r="H47" s="61" t="s">
        <v>109</v>
      </c>
      <c r="I47" s="76"/>
      <c r="J47" s="103">
        <v>67</v>
      </c>
      <c r="K47" s="48"/>
      <c r="L47" s="106">
        <f t="shared" ref="L47:L55" si="4">J47*K47</f>
        <v>0</v>
      </c>
    </row>
    <row r="48" spans="2:12" x14ac:dyDescent="0.3">
      <c r="B48" s="58" t="s">
        <v>133</v>
      </c>
      <c r="C48" s="50"/>
      <c r="D48" s="112">
        <v>0.75</v>
      </c>
      <c r="E48" s="51"/>
      <c r="F48" s="115">
        <f t="shared" si="2"/>
        <v>0</v>
      </c>
      <c r="H48" s="49" t="s">
        <v>65</v>
      </c>
      <c r="I48" s="52"/>
      <c r="J48" s="104">
        <v>25</v>
      </c>
      <c r="K48" s="51"/>
      <c r="L48" s="106">
        <f t="shared" si="4"/>
        <v>0</v>
      </c>
    </row>
    <row r="49" spans="2:14" x14ac:dyDescent="0.3">
      <c r="B49" s="58" t="s">
        <v>56</v>
      </c>
      <c r="C49" s="54"/>
      <c r="D49" s="112">
        <v>0.45</v>
      </c>
      <c r="E49" s="51"/>
      <c r="F49" s="115">
        <f t="shared" si="2"/>
        <v>0</v>
      </c>
      <c r="H49" s="49" t="s">
        <v>53</v>
      </c>
      <c r="I49" s="52"/>
      <c r="J49" s="104">
        <v>27</v>
      </c>
      <c r="K49" s="51"/>
      <c r="L49" s="106">
        <f t="shared" si="4"/>
        <v>0</v>
      </c>
    </row>
    <row r="50" spans="2:14" x14ac:dyDescent="0.3">
      <c r="B50" s="58" t="s">
        <v>153</v>
      </c>
      <c r="C50" s="54"/>
      <c r="D50" s="112">
        <v>0.45</v>
      </c>
      <c r="E50" s="51"/>
      <c r="F50" s="115">
        <f t="shared" si="2"/>
        <v>0</v>
      </c>
      <c r="H50" s="49" t="s">
        <v>66</v>
      </c>
      <c r="I50" s="52"/>
      <c r="J50" s="104">
        <v>33.5</v>
      </c>
      <c r="K50" s="51"/>
      <c r="L50" s="106">
        <f t="shared" si="4"/>
        <v>0</v>
      </c>
    </row>
    <row r="51" spans="2:14" x14ac:dyDescent="0.3">
      <c r="B51" s="58" t="s">
        <v>60</v>
      </c>
      <c r="C51" s="54"/>
      <c r="D51" s="113">
        <v>0.5</v>
      </c>
      <c r="E51" s="51"/>
      <c r="F51" s="115">
        <f t="shared" si="2"/>
        <v>0</v>
      </c>
      <c r="H51" s="49" t="s">
        <v>67</v>
      </c>
      <c r="I51" s="52"/>
      <c r="J51" s="104">
        <v>49</v>
      </c>
      <c r="K51" s="51"/>
      <c r="L51" s="106">
        <f t="shared" si="4"/>
        <v>0</v>
      </c>
    </row>
    <row r="52" spans="2:14" x14ac:dyDescent="0.3">
      <c r="B52" s="58" t="s">
        <v>145</v>
      </c>
      <c r="C52" s="54"/>
      <c r="D52" s="113">
        <v>0.45</v>
      </c>
      <c r="E52" s="51"/>
      <c r="F52" s="115">
        <f t="shared" si="2"/>
        <v>0</v>
      </c>
      <c r="H52" s="49" t="s">
        <v>68</v>
      </c>
      <c r="I52" s="54"/>
      <c r="J52" s="104">
        <v>18</v>
      </c>
      <c r="K52" s="51"/>
      <c r="L52" s="106">
        <f t="shared" si="4"/>
        <v>0</v>
      </c>
    </row>
    <row r="53" spans="2:14" x14ac:dyDescent="0.3">
      <c r="B53" s="58" t="s">
        <v>50</v>
      </c>
      <c r="C53" s="54"/>
      <c r="D53" s="112">
        <v>0.45</v>
      </c>
      <c r="E53" s="51"/>
      <c r="F53" s="115">
        <f t="shared" si="2"/>
        <v>0</v>
      </c>
      <c r="H53" s="51" t="s">
        <v>146</v>
      </c>
      <c r="I53" s="74"/>
      <c r="J53" s="104">
        <v>25</v>
      </c>
      <c r="K53" s="51"/>
      <c r="L53" s="106">
        <f t="shared" si="4"/>
        <v>0</v>
      </c>
      <c r="N53" s="109"/>
    </row>
    <row r="54" spans="2:14" x14ac:dyDescent="0.3">
      <c r="B54" s="58" t="s">
        <v>49</v>
      </c>
      <c r="C54" s="54"/>
      <c r="D54" s="112">
        <v>0.45</v>
      </c>
      <c r="E54" s="51"/>
      <c r="F54" s="115">
        <f t="shared" si="2"/>
        <v>0</v>
      </c>
      <c r="H54" s="49"/>
      <c r="I54" s="54"/>
      <c r="J54" s="53"/>
      <c r="K54" s="51"/>
      <c r="L54" s="106">
        <f t="shared" si="4"/>
        <v>0</v>
      </c>
    </row>
    <row r="55" spans="2:14" ht="15" thickBot="1" x14ac:dyDescent="0.35">
      <c r="B55" s="58" t="s">
        <v>30</v>
      </c>
      <c r="C55" s="54"/>
      <c r="D55" s="113">
        <v>0.55000000000000004</v>
      </c>
      <c r="E55" s="51"/>
      <c r="F55" s="115">
        <f t="shared" si="2"/>
        <v>0</v>
      </c>
      <c r="H55" s="55"/>
      <c r="I55" s="63"/>
      <c r="J55" s="64"/>
      <c r="K55" s="60"/>
      <c r="L55" s="127">
        <f t="shared" si="4"/>
        <v>0</v>
      </c>
    </row>
    <row r="56" spans="2:14" ht="15" thickBot="1" x14ac:dyDescent="0.35">
      <c r="B56" s="58" t="s">
        <v>150</v>
      </c>
      <c r="C56" s="54"/>
      <c r="D56" s="104">
        <v>0.45</v>
      </c>
      <c r="E56" s="51"/>
      <c r="F56" s="115">
        <f t="shared" si="2"/>
        <v>0</v>
      </c>
      <c r="H56" s="18"/>
      <c r="I56" s="86" t="s">
        <v>108</v>
      </c>
      <c r="J56" s="87"/>
      <c r="K56" s="87"/>
      <c r="L56" s="110">
        <f>SUM(L47:L55)</f>
        <v>0</v>
      </c>
    </row>
    <row r="57" spans="2:14" x14ac:dyDescent="0.3">
      <c r="B57" s="58" t="s">
        <v>51</v>
      </c>
      <c r="C57" s="54"/>
      <c r="D57" s="104">
        <v>0.45</v>
      </c>
      <c r="E57" s="51"/>
      <c r="F57" s="115">
        <f t="shared" si="2"/>
        <v>0</v>
      </c>
      <c r="H57" s="18"/>
      <c r="I57" s="44"/>
      <c r="J57" s="21"/>
      <c r="K57" s="21"/>
      <c r="L57" s="45"/>
    </row>
    <row r="58" spans="2:14" x14ac:dyDescent="0.3">
      <c r="B58" s="58" t="s">
        <v>52</v>
      </c>
      <c r="C58" s="54"/>
      <c r="D58" s="104">
        <v>0.45</v>
      </c>
      <c r="E58" s="51"/>
      <c r="F58" s="115">
        <f t="shared" si="2"/>
        <v>0</v>
      </c>
      <c r="H58" s="18"/>
      <c r="I58" s="44"/>
      <c r="J58" s="21"/>
      <c r="K58" s="21"/>
      <c r="L58" s="22"/>
    </row>
    <row r="59" spans="2:14" x14ac:dyDescent="0.3">
      <c r="B59" s="58" t="s">
        <v>58</v>
      </c>
      <c r="C59" s="54"/>
      <c r="D59" s="104">
        <v>0.45</v>
      </c>
      <c r="E59" s="51"/>
      <c r="F59" s="115">
        <f t="shared" si="2"/>
        <v>0</v>
      </c>
      <c r="H59" s="92" t="s">
        <v>118</v>
      </c>
      <c r="I59" s="93"/>
      <c r="J59" s="94"/>
      <c r="K59" s="24" t="s">
        <v>110</v>
      </c>
      <c r="L59" s="128">
        <f>F26</f>
        <v>0</v>
      </c>
    </row>
    <row r="60" spans="2:14" x14ac:dyDescent="0.3">
      <c r="B60" s="58" t="s">
        <v>61</v>
      </c>
      <c r="C60" s="54"/>
      <c r="D60" s="104">
        <v>0.45</v>
      </c>
      <c r="E60" s="51"/>
      <c r="F60" s="115">
        <f t="shared" si="2"/>
        <v>0</v>
      </c>
      <c r="H60" s="18"/>
      <c r="I60" s="26"/>
      <c r="J60" s="20"/>
      <c r="K60" s="24" t="s">
        <v>111</v>
      </c>
      <c r="L60" s="128">
        <f>F64</f>
        <v>0</v>
      </c>
    </row>
    <row r="61" spans="2:14" x14ac:dyDescent="0.3">
      <c r="B61" s="58" t="s">
        <v>62</v>
      </c>
      <c r="C61" s="54"/>
      <c r="D61" s="104">
        <v>0.45</v>
      </c>
      <c r="E61" s="51"/>
      <c r="F61" s="115">
        <f t="shared" si="2"/>
        <v>0</v>
      </c>
      <c r="H61" s="18"/>
      <c r="I61" s="26"/>
      <c r="J61" s="20"/>
      <c r="K61" s="24" t="s">
        <v>112</v>
      </c>
      <c r="L61" s="128">
        <f>F72</f>
        <v>0</v>
      </c>
    </row>
    <row r="62" spans="2:14" x14ac:dyDescent="0.3">
      <c r="B62" s="58" t="s">
        <v>95</v>
      </c>
      <c r="C62" s="54"/>
      <c r="D62" s="104">
        <v>0.5</v>
      </c>
      <c r="E62" s="51"/>
      <c r="F62" s="115">
        <f t="shared" si="2"/>
        <v>0</v>
      </c>
      <c r="H62" s="18"/>
      <c r="I62" s="26"/>
      <c r="J62" s="20"/>
      <c r="K62" s="24" t="s">
        <v>113</v>
      </c>
      <c r="L62" s="128">
        <f>F90</f>
        <v>0</v>
      </c>
    </row>
    <row r="63" spans="2:14" ht="15" thickBot="1" x14ac:dyDescent="0.35">
      <c r="B63" s="59" t="s">
        <v>74</v>
      </c>
      <c r="C63" s="60"/>
      <c r="D63" s="114">
        <v>0.5</v>
      </c>
      <c r="E63" s="60"/>
      <c r="F63" s="115">
        <f t="shared" si="2"/>
        <v>0</v>
      </c>
      <c r="H63" s="18"/>
      <c r="I63" s="26"/>
      <c r="J63" s="20"/>
      <c r="K63" s="24" t="s">
        <v>114</v>
      </c>
      <c r="L63" s="128">
        <f>L7</f>
        <v>0</v>
      </c>
    </row>
    <row r="64" spans="2:14" ht="15" thickBot="1" x14ac:dyDescent="0.35">
      <c r="C64" s="86" t="s">
        <v>97</v>
      </c>
      <c r="D64" s="87"/>
      <c r="E64" s="87"/>
      <c r="F64" s="110">
        <f>SUM(F29:F63)</f>
        <v>0</v>
      </c>
      <c r="H64" s="18"/>
      <c r="I64" s="26"/>
      <c r="J64" s="20"/>
      <c r="K64" s="24" t="s">
        <v>115</v>
      </c>
      <c r="L64" s="128">
        <f>L28</f>
        <v>0</v>
      </c>
    </row>
    <row r="65" spans="2:12" ht="15" thickBot="1" x14ac:dyDescent="0.35">
      <c r="C65" s="23" t="s">
        <v>149</v>
      </c>
      <c r="H65" s="18"/>
      <c r="I65" s="26"/>
      <c r="J65" s="20"/>
      <c r="K65" s="24" t="s">
        <v>116</v>
      </c>
      <c r="L65" s="128">
        <f>L43</f>
        <v>0</v>
      </c>
    </row>
    <row r="66" spans="2:12" ht="15" thickBot="1" x14ac:dyDescent="0.35">
      <c r="B66" s="5" t="s">
        <v>107</v>
      </c>
      <c r="C66" s="6" t="s">
        <v>89</v>
      </c>
      <c r="D66" s="6" t="s">
        <v>64</v>
      </c>
      <c r="E66" s="6" t="s">
        <v>86</v>
      </c>
      <c r="F66" s="25" t="s">
        <v>47</v>
      </c>
      <c r="H66" s="18"/>
      <c r="I66" s="26"/>
      <c r="J66" s="20"/>
      <c r="K66" s="24" t="s">
        <v>117</v>
      </c>
      <c r="L66" s="129">
        <f>L56</f>
        <v>0</v>
      </c>
    </row>
    <row r="67" spans="2:12" x14ac:dyDescent="0.3">
      <c r="B67" s="47" t="s">
        <v>27</v>
      </c>
      <c r="C67" s="76"/>
      <c r="D67" s="116">
        <v>1.25</v>
      </c>
      <c r="E67" s="48"/>
      <c r="F67" s="111">
        <f>E67*D67</f>
        <v>0</v>
      </c>
      <c r="H67" s="18"/>
      <c r="I67" s="19"/>
      <c r="J67" s="95" t="s">
        <v>119</v>
      </c>
      <c r="K67" s="96"/>
      <c r="L67" s="130">
        <f>SUM(L59:L66)</f>
        <v>0</v>
      </c>
    </row>
    <row r="68" spans="2:12" x14ac:dyDescent="0.3">
      <c r="B68" s="51" t="s">
        <v>31</v>
      </c>
      <c r="C68" s="65"/>
      <c r="D68" s="117">
        <v>1.35</v>
      </c>
      <c r="E68" s="51"/>
      <c r="F68" s="112">
        <f t="shared" ref="F68:F71" si="5">E68*D68</f>
        <v>0</v>
      </c>
      <c r="H68" s="18"/>
      <c r="I68" s="19"/>
      <c r="J68" s="24"/>
      <c r="K68" s="27"/>
      <c r="L68" s="22"/>
    </row>
    <row r="69" spans="2:12" x14ac:dyDescent="0.3">
      <c r="B69" s="51" t="s">
        <v>59</v>
      </c>
      <c r="C69" s="65"/>
      <c r="D69" s="117">
        <v>3.75</v>
      </c>
      <c r="E69" s="51"/>
      <c r="F69" s="112">
        <f t="shared" si="5"/>
        <v>0</v>
      </c>
      <c r="H69" s="18"/>
      <c r="I69" s="19"/>
      <c r="J69" s="24"/>
      <c r="K69" s="27"/>
      <c r="L69" s="22"/>
    </row>
    <row r="70" spans="2:12" ht="15" thickBot="1" x14ac:dyDescent="0.35">
      <c r="B70" s="51" t="s">
        <v>43</v>
      </c>
      <c r="C70" s="65"/>
      <c r="D70" s="117">
        <v>2.85</v>
      </c>
      <c r="E70" s="51"/>
      <c r="F70" s="112">
        <f t="shared" si="5"/>
        <v>0</v>
      </c>
      <c r="H70" s="29"/>
      <c r="I70" s="29"/>
    </row>
    <row r="71" spans="2:12" x14ac:dyDescent="0.3">
      <c r="B71" s="51" t="s">
        <v>32</v>
      </c>
      <c r="C71" s="51"/>
      <c r="D71" s="117">
        <v>1.35</v>
      </c>
      <c r="E71" s="51"/>
      <c r="F71" s="112">
        <f t="shared" si="5"/>
        <v>0</v>
      </c>
      <c r="H71" s="99" t="s">
        <v>92</v>
      </c>
      <c r="I71" s="100"/>
      <c r="J71" s="100"/>
      <c r="K71" s="100"/>
      <c r="L71" s="101"/>
    </row>
    <row r="72" spans="2:12" ht="15.6" x14ac:dyDescent="0.3">
      <c r="B72" s="28"/>
      <c r="C72" s="88" t="s">
        <v>99</v>
      </c>
      <c r="D72" s="89"/>
      <c r="E72" s="89"/>
      <c r="F72" s="118">
        <f>SUM(F67:F71)</f>
        <v>0</v>
      </c>
      <c r="H72" s="30"/>
      <c r="I72" s="31" t="s">
        <v>123</v>
      </c>
      <c r="J72" s="31"/>
      <c r="K72" s="31"/>
      <c r="L72" s="32"/>
    </row>
    <row r="73" spans="2:12" ht="16.5" customHeight="1" thickBot="1" x14ac:dyDescent="0.35">
      <c r="H73" s="33" t="s">
        <v>120</v>
      </c>
      <c r="I73" s="34"/>
      <c r="J73" s="102"/>
      <c r="K73" s="102"/>
      <c r="L73" s="35"/>
    </row>
    <row r="74" spans="2:12" ht="14.25" customHeight="1" thickBot="1" x14ac:dyDescent="0.35">
      <c r="B74" s="5" t="s">
        <v>156</v>
      </c>
      <c r="C74" s="6" t="s">
        <v>89</v>
      </c>
      <c r="D74" s="6" t="s">
        <v>64</v>
      </c>
      <c r="E74" s="6" t="s">
        <v>86</v>
      </c>
      <c r="F74" s="7" t="s">
        <v>47</v>
      </c>
      <c r="H74" s="33" t="s">
        <v>121</v>
      </c>
      <c r="I74" s="34"/>
      <c r="J74" s="102"/>
      <c r="K74" s="102"/>
      <c r="L74" s="35"/>
    </row>
    <row r="75" spans="2:12" ht="15" customHeight="1" x14ac:dyDescent="0.3">
      <c r="B75" s="71" t="s">
        <v>33</v>
      </c>
      <c r="C75" s="48"/>
      <c r="D75" s="111">
        <v>0.75</v>
      </c>
      <c r="E75" s="48"/>
      <c r="F75" s="121">
        <f t="shared" ref="F75:F88" si="6">D75*E75</f>
        <v>0</v>
      </c>
      <c r="H75" s="33" t="s">
        <v>122</v>
      </c>
      <c r="I75" s="34"/>
      <c r="J75" s="102"/>
      <c r="K75" s="102"/>
      <c r="L75" s="35"/>
    </row>
    <row r="76" spans="2:12" ht="15" customHeight="1" x14ac:dyDescent="0.3">
      <c r="B76" s="71" t="s">
        <v>141</v>
      </c>
      <c r="C76" s="51"/>
      <c r="D76" s="112">
        <v>0.75</v>
      </c>
      <c r="E76" s="51"/>
      <c r="F76" s="121">
        <f t="shared" si="6"/>
        <v>0</v>
      </c>
      <c r="H76" s="33" t="s">
        <v>155</v>
      </c>
      <c r="I76" s="131">
        <f>SUM(I73:I75)</f>
        <v>0</v>
      </c>
      <c r="J76" s="36"/>
      <c r="K76" s="36"/>
      <c r="L76" s="35"/>
    </row>
    <row r="77" spans="2:12" ht="15" customHeight="1" x14ac:dyDescent="0.3">
      <c r="B77" s="71" t="s">
        <v>34</v>
      </c>
      <c r="C77" s="51"/>
      <c r="D77" s="112">
        <v>0.75</v>
      </c>
      <c r="E77" s="51"/>
      <c r="F77" s="121">
        <f t="shared" si="6"/>
        <v>0</v>
      </c>
      <c r="H77" s="33" t="s">
        <v>93</v>
      </c>
      <c r="I77" s="131">
        <f>L67</f>
        <v>0</v>
      </c>
      <c r="J77" s="102"/>
      <c r="K77" s="102"/>
      <c r="L77" s="35"/>
    </row>
    <row r="78" spans="2:12" ht="15" customHeight="1" thickBot="1" x14ac:dyDescent="0.35">
      <c r="B78" s="71" t="s">
        <v>35</v>
      </c>
      <c r="C78" s="51"/>
      <c r="D78" s="112">
        <v>0.75</v>
      </c>
      <c r="E78" s="51"/>
      <c r="F78" s="121">
        <f t="shared" si="6"/>
        <v>0</v>
      </c>
      <c r="H78" s="37" t="s">
        <v>94</v>
      </c>
      <c r="I78" s="132">
        <f>SUM(I76-I77)</f>
        <v>0</v>
      </c>
      <c r="J78" s="97"/>
      <c r="K78" s="98"/>
      <c r="L78" s="38"/>
    </row>
    <row r="79" spans="2:12" ht="15" customHeight="1" x14ac:dyDescent="0.3">
      <c r="B79" s="71" t="s">
        <v>36</v>
      </c>
      <c r="C79" s="51"/>
      <c r="D79" s="112">
        <v>0.75</v>
      </c>
      <c r="E79" s="51"/>
      <c r="F79" s="121">
        <f t="shared" si="6"/>
        <v>0</v>
      </c>
      <c r="H79" s="40"/>
      <c r="I79" s="40"/>
      <c r="J79" s="40"/>
      <c r="K79" s="40"/>
      <c r="L79" s="40"/>
    </row>
    <row r="80" spans="2:12" ht="15" customHeight="1" thickBot="1" x14ac:dyDescent="0.35">
      <c r="B80" s="71" t="s">
        <v>37</v>
      </c>
      <c r="C80" s="51"/>
      <c r="D80" s="112">
        <v>0.75</v>
      </c>
      <c r="E80" s="51"/>
      <c r="F80" s="121">
        <f t="shared" si="6"/>
        <v>0</v>
      </c>
      <c r="H80" s="41" t="s">
        <v>124</v>
      </c>
      <c r="I80" s="85"/>
      <c r="J80" s="84"/>
      <c r="K80" s="84"/>
      <c r="L80" s="84"/>
    </row>
    <row r="81" spans="2:15" ht="15" customHeight="1" thickBot="1" x14ac:dyDescent="0.35">
      <c r="B81" s="71" t="s">
        <v>38</v>
      </c>
      <c r="C81" s="51"/>
      <c r="D81" s="112">
        <v>0.75</v>
      </c>
      <c r="E81" s="51"/>
      <c r="F81" s="121">
        <f t="shared" si="6"/>
        <v>0</v>
      </c>
      <c r="H81" s="41" t="s">
        <v>130</v>
      </c>
      <c r="I81" s="85"/>
      <c r="J81" s="84"/>
      <c r="K81" s="84"/>
      <c r="L81" s="84"/>
    </row>
    <row r="82" spans="2:15" ht="15" customHeight="1" thickBot="1" x14ac:dyDescent="0.35">
      <c r="B82" s="71" t="s">
        <v>39</v>
      </c>
      <c r="C82" s="51"/>
      <c r="D82" s="112">
        <v>0.75</v>
      </c>
      <c r="E82" s="51"/>
      <c r="F82" s="121">
        <f t="shared" si="6"/>
        <v>0</v>
      </c>
      <c r="H82" s="41" t="s">
        <v>131</v>
      </c>
      <c r="I82" s="85"/>
      <c r="J82" s="84"/>
      <c r="K82" s="84"/>
      <c r="L82" s="84"/>
    </row>
    <row r="83" spans="2:15" ht="15" customHeight="1" x14ac:dyDescent="0.3">
      <c r="B83" s="71" t="s">
        <v>148</v>
      </c>
      <c r="C83" s="65"/>
      <c r="D83" s="112">
        <v>0.75</v>
      </c>
      <c r="E83" s="51"/>
      <c r="F83" s="121">
        <f t="shared" si="6"/>
        <v>0</v>
      </c>
      <c r="H83" s="40"/>
      <c r="I83" s="41"/>
      <c r="J83" s="40"/>
      <c r="K83" s="40"/>
      <c r="L83" s="40"/>
    </row>
    <row r="84" spans="2:15" ht="15" customHeight="1" x14ac:dyDescent="0.3">
      <c r="B84" s="71" t="s">
        <v>147</v>
      </c>
      <c r="C84" s="51"/>
      <c r="D84" s="112">
        <v>2.5</v>
      </c>
      <c r="E84" s="51"/>
      <c r="F84" s="121">
        <f t="shared" si="6"/>
        <v>0</v>
      </c>
      <c r="H84" s="41"/>
      <c r="I84" s="40"/>
      <c r="J84" s="41"/>
      <c r="K84" s="42" t="s">
        <v>158</v>
      </c>
      <c r="L84" s="42"/>
    </row>
    <row r="85" spans="2:15" ht="15" customHeight="1" x14ac:dyDescent="0.3">
      <c r="B85" s="71" t="s">
        <v>137</v>
      </c>
      <c r="C85" s="65"/>
      <c r="D85" s="112">
        <v>2.5</v>
      </c>
      <c r="E85" s="51"/>
      <c r="F85" s="121">
        <f t="shared" si="6"/>
        <v>0</v>
      </c>
      <c r="H85" s="40"/>
      <c r="I85" s="40"/>
      <c r="J85" s="40"/>
      <c r="K85" s="40"/>
      <c r="L85" s="40"/>
    </row>
    <row r="86" spans="2:15" ht="15" customHeight="1" x14ac:dyDescent="0.45">
      <c r="B86" s="72" t="s">
        <v>139</v>
      </c>
      <c r="C86" s="77"/>
      <c r="D86" s="119">
        <v>2.5</v>
      </c>
      <c r="E86" s="56"/>
      <c r="F86" s="121">
        <f t="shared" si="6"/>
        <v>0</v>
      </c>
      <c r="H86" s="40"/>
      <c r="I86" s="40"/>
      <c r="J86" s="40"/>
      <c r="K86" s="40"/>
      <c r="L86" s="40"/>
      <c r="M86" s="39"/>
      <c r="N86" s="39"/>
      <c r="O86" s="39"/>
    </row>
    <row r="87" spans="2:15" ht="15" customHeight="1" x14ac:dyDescent="0.45">
      <c r="B87" s="72" t="s">
        <v>140</v>
      </c>
      <c r="C87" s="77"/>
      <c r="D87" s="119">
        <v>2.5</v>
      </c>
      <c r="E87" s="56"/>
      <c r="F87" s="121">
        <f t="shared" si="6"/>
        <v>0</v>
      </c>
      <c r="H87" s="40"/>
      <c r="I87" s="40"/>
      <c r="J87" s="40"/>
      <c r="K87" s="40"/>
      <c r="L87" s="40"/>
      <c r="M87" s="39"/>
      <c r="N87" s="39"/>
      <c r="O87" s="39"/>
    </row>
    <row r="88" spans="2:15" ht="15" customHeight="1" x14ac:dyDescent="0.45">
      <c r="B88" s="72" t="s">
        <v>101</v>
      </c>
      <c r="C88" s="77"/>
      <c r="D88" s="119">
        <v>2.5</v>
      </c>
      <c r="E88" s="56"/>
      <c r="F88" s="121">
        <f t="shared" si="6"/>
        <v>0</v>
      </c>
      <c r="H88" s="41"/>
      <c r="I88" s="41"/>
      <c r="J88" s="41"/>
      <c r="K88" s="41"/>
      <c r="L88" s="41"/>
      <c r="M88" s="39"/>
      <c r="N88" s="39"/>
      <c r="O88" s="39"/>
    </row>
    <row r="89" spans="2:15" ht="15" customHeight="1" thickBot="1" x14ac:dyDescent="0.5">
      <c r="B89" s="73" t="s">
        <v>138</v>
      </c>
      <c r="C89" s="78"/>
      <c r="D89" s="120">
        <v>2.5</v>
      </c>
      <c r="E89" s="60"/>
      <c r="F89" s="121">
        <f>D89*E89</f>
        <v>0</v>
      </c>
      <c r="H89" s="40"/>
      <c r="I89" s="40"/>
      <c r="J89" s="40"/>
      <c r="K89" s="40"/>
      <c r="L89" s="40"/>
      <c r="M89" s="39"/>
      <c r="N89" s="39"/>
      <c r="O89" s="39"/>
    </row>
    <row r="90" spans="2:15" ht="15" customHeight="1" x14ac:dyDescent="0.45">
      <c r="C90" s="88" t="s">
        <v>100</v>
      </c>
      <c r="D90" s="89"/>
      <c r="E90" s="89"/>
      <c r="F90" s="118">
        <f>SUM(F75:F89)</f>
        <v>0</v>
      </c>
      <c r="H90" s="40"/>
      <c r="I90" s="40"/>
      <c r="J90" s="40"/>
      <c r="K90" s="40"/>
      <c r="L90" s="40"/>
      <c r="M90" s="39"/>
      <c r="N90" s="39"/>
      <c r="O90" s="39"/>
    </row>
    <row r="91" spans="2:15" ht="15" customHeight="1" x14ac:dyDescent="0.3">
      <c r="H91" s="41"/>
      <c r="I91" s="41"/>
      <c r="J91" s="40"/>
      <c r="K91" s="40"/>
      <c r="L91" s="40"/>
    </row>
    <row r="92" spans="2:15" ht="15" customHeight="1" x14ac:dyDescent="0.3">
      <c r="H92" s="43"/>
      <c r="I92" s="41"/>
      <c r="J92" s="41"/>
      <c r="K92" s="41"/>
      <c r="L92" s="41"/>
    </row>
    <row r="93" spans="2:15" ht="15" customHeight="1" x14ac:dyDescent="0.3">
      <c r="H93" s="41"/>
      <c r="I93" s="41"/>
      <c r="J93" s="41"/>
      <c r="K93" s="41"/>
      <c r="L93" s="41"/>
    </row>
    <row r="94" spans="2:15" ht="15" customHeight="1" x14ac:dyDescent="0.3">
      <c r="H94" s="43"/>
      <c r="I94" s="41"/>
      <c r="J94" s="41"/>
      <c r="K94" s="41"/>
      <c r="L94" s="41"/>
    </row>
    <row r="95" spans="2:15" ht="15" customHeight="1" x14ac:dyDescent="0.3">
      <c r="H95" s="40"/>
      <c r="I95" s="40"/>
      <c r="J95" s="41"/>
      <c r="K95" s="41"/>
      <c r="L95" s="41"/>
    </row>
    <row r="96" spans="2:15" ht="15" customHeight="1" x14ac:dyDescent="0.3">
      <c r="H96" s="40"/>
      <c r="I96" s="40"/>
      <c r="J96" s="40"/>
      <c r="K96" s="40"/>
      <c r="L96" s="40"/>
    </row>
    <row r="97" ht="15" customHeight="1" x14ac:dyDescent="0.3"/>
    <row r="98" ht="15" customHeight="1" x14ac:dyDescent="0.3"/>
    <row r="99" ht="15" customHeight="1" x14ac:dyDescent="0.3"/>
    <row r="100" ht="15" customHeight="1" x14ac:dyDescent="0.3"/>
  </sheetData>
  <sheetProtection algorithmName="SHA-512" hashValue="0FHycbXpbwqd1I4oe0Ojx1GU09yjWHOSgvfW9SPPU5ffY6S2R2cfp376EqB3Xp9E84v+DIhCnMs7kZGBvRvBXA==" saltValue="GnmArtw0MNRxLJSqqkSi5Q==" spinCount="100000" sheet="1" objects="1" scenarios="1"/>
  <mergeCells count="23">
    <mergeCell ref="I81:L81"/>
    <mergeCell ref="C72:E72"/>
    <mergeCell ref="C90:E90"/>
    <mergeCell ref="I7:K7"/>
    <mergeCell ref="I28:K28"/>
    <mergeCell ref="I43:K43"/>
    <mergeCell ref="I56:K56"/>
    <mergeCell ref="H59:J59"/>
    <mergeCell ref="J67:K67"/>
    <mergeCell ref="I82:L82"/>
    <mergeCell ref="J78:K78"/>
    <mergeCell ref="H71:L71"/>
    <mergeCell ref="J73:K73"/>
    <mergeCell ref="J74:K74"/>
    <mergeCell ref="J75:K75"/>
    <mergeCell ref="J77:K77"/>
    <mergeCell ref="C2:F2"/>
    <mergeCell ref="C3:F3"/>
    <mergeCell ref="I2:L2"/>
    <mergeCell ref="I3:L3"/>
    <mergeCell ref="I80:L80"/>
    <mergeCell ref="C26:E26"/>
    <mergeCell ref="C64:E64"/>
  </mergeCells>
  <pageMargins left="0.25" right="0.25" top="0.25" bottom="0.25" header="0.3" footer="0.3"/>
  <pageSetup paperSize="5" scale="7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Martinez</dc:creator>
  <cp:lastModifiedBy>Barrington R.</cp:lastModifiedBy>
  <cp:lastPrinted>2026-02-21T00:39:33Z</cp:lastPrinted>
  <dcterms:created xsi:type="dcterms:W3CDTF">2012-03-19T14:34:32Z</dcterms:created>
  <dcterms:modified xsi:type="dcterms:W3CDTF">2026-02-22T19:00:43Z</dcterms:modified>
</cp:coreProperties>
</file>